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ie\Dropbox\Evaliacion ambiental\PdC Casas Patronales\PdC preliminar\REFUNDIDO 05 ABRIL 2021\Anexos HECHO 3\Anexo 3.18 Limnologia\"/>
    </mc:Choice>
  </mc:AlternateContent>
  <xr:revisionPtr revIDLastSave="0" documentId="13_ncr:1_{319A49BD-76B2-47EE-912D-9C417FC8137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Cotización_3 campañas" sheetId="15" r:id="rId1"/>
    <sheet name="Gantt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5" l="1"/>
  <c r="F38" i="15"/>
  <c r="F37" i="15"/>
  <c r="F36" i="15"/>
  <c r="F32" i="15"/>
  <c r="F31" i="15"/>
  <c r="F30" i="15"/>
  <c r="F33" i="15" s="1"/>
  <c r="F29" i="15"/>
  <c r="F25" i="15"/>
  <c r="F23" i="15"/>
  <c r="F22" i="15"/>
  <c r="F21" i="15"/>
  <c r="F15" i="15"/>
  <c r="F16" i="15" s="1"/>
  <c r="F12" i="15"/>
  <c r="F11" i="15"/>
  <c r="F13" i="15" s="1"/>
  <c r="F42" i="15" s="1"/>
  <c r="F26" i="15" l="1"/>
  <c r="F40" i="15"/>
  <c r="F43" i="15" s="1"/>
  <c r="F45" i="15" s="1"/>
</calcChain>
</file>

<file path=xl/sharedStrings.xml><?xml version="1.0" encoding="utf-8"?>
<sst xmlns="http://schemas.openxmlformats.org/spreadsheetml/2006/main" count="89" uniqueCount="66">
  <si>
    <t xml:space="preserve">Fecha: </t>
  </si>
  <si>
    <t xml:space="preserve">Cliente: </t>
  </si>
  <si>
    <t>Horas</t>
  </si>
  <si>
    <t>Subtotal Honorarios Gabinete</t>
  </si>
  <si>
    <t>Subtotal Honorarios Terreno</t>
  </si>
  <si>
    <t>Cantidad</t>
  </si>
  <si>
    <t>Arriendo vehículos (día)</t>
  </si>
  <si>
    <t>Alimentación (día)</t>
  </si>
  <si>
    <t xml:space="preserve">Subtotal Gastos </t>
  </si>
  <si>
    <t>Utilidades (5 %)</t>
  </si>
  <si>
    <t>3. Análisis</t>
  </si>
  <si>
    <t>Gastos Generales (4 %)</t>
  </si>
  <si>
    <t>Subtotal Análisis</t>
  </si>
  <si>
    <t>Puntos</t>
  </si>
  <si>
    <t>Réplicas</t>
  </si>
  <si>
    <t>HH</t>
  </si>
  <si>
    <t>Días</t>
  </si>
  <si>
    <t>Campañas</t>
  </si>
  <si>
    <t>HONORARIOS</t>
  </si>
  <si>
    <t>GASTOS OPERACIONALES</t>
  </si>
  <si>
    <t>Combustible (litros)</t>
  </si>
  <si>
    <t>Biota acuática</t>
  </si>
  <si>
    <t xml:space="preserve">1. Honorarios Terreno </t>
  </si>
  <si>
    <t xml:space="preserve">2. Honorarios Oficina </t>
  </si>
  <si>
    <t>Técnico de terreno</t>
  </si>
  <si>
    <t>Especialista limnología</t>
  </si>
  <si>
    <t>Zoobentos</t>
  </si>
  <si>
    <t>Contenedores</t>
  </si>
  <si>
    <t>Alcohol (L)</t>
  </si>
  <si>
    <t>Subtotal Materiales</t>
  </si>
  <si>
    <t>Peajes</t>
  </si>
  <si>
    <t>5. Gastos terreno</t>
  </si>
  <si>
    <t>4. Materiales de muestreo</t>
  </si>
  <si>
    <t>Proyecto:</t>
  </si>
  <si>
    <t>$/Hora</t>
  </si>
  <si>
    <t>Total $</t>
  </si>
  <si>
    <t xml:space="preserve">$/Unidad </t>
  </si>
  <si>
    <t>Guantes nitrilo</t>
  </si>
  <si>
    <t>Costo $</t>
  </si>
  <si>
    <t>Orden de proceder</t>
  </si>
  <si>
    <t>Biofísico</t>
  </si>
  <si>
    <t>Habitat acuático</t>
  </si>
  <si>
    <t xml:space="preserve">Actividad: </t>
  </si>
  <si>
    <t>Diciembre</t>
  </si>
  <si>
    <t>Enero</t>
  </si>
  <si>
    <t>Febrero</t>
  </si>
  <si>
    <t>Tramitación de permiso de pesca</t>
  </si>
  <si>
    <t>Fitobentos</t>
  </si>
  <si>
    <t>Formalina (L)</t>
  </si>
  <si>
    <t>Campañas:</t>
  </si>
  <si>
    <t>Vegetación acuática</t>
  </si>
  <si>
    <t>Marzo</t>
  </si>
  <si>
    <t>Propuesta económica N°5-2021</t>
  </si>
  <si>
    <t>Caracterización Limnología</t>
  </si>
  <si>
    <t>Proceso Sancionatorio</t>
  </si>
  <si>
    <t>Annie Martinson</t>
  </si>
  <si>
    <t>Informe Caracterización Biodiversidad Acuática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</si>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</sst>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#,##0.0"/>
    <numFmt numFmtId="167" formatCode="&quot;$&quot;#,##0\ ;\(&quot;$&quot;#,##0\)"/>
    <numFmt numFmtId="168" formatCode="#,"/>
    <numFmt numFmtId="169" formatCode="_-* #,##0\ _$_-;\-* #,##0\ _$_-;_-* &quot;-&quot;\ _$_-;_-@_-"/>
    <numFmt numFmtId="170" formatCode="_-[$€-2]\ * #,##0.00_-;\-[$€-2]\ * #,##0.00_-;_-[$€-2]\ * &quot;-&quot;??_-"/>
    <numFmt numFmtId="171" formatCode="d\-mmmm\-yyyy"/>
    <numFmt numFmtId="172" formatCode="#,#00"/>
    <numFmt numFmtId="173" formatCode="#.##000"/>
    <numFmt numFmtId="174" formatCode="_(* #,##0.00_);_(* \(#,##0.00\);_(* &quot;-&quot;??_);_(@_)"/>
    <numFmt numFmtId="175" formatCode="_(&quot;$&quot;* #,##0.00_);_(&quot;$&quot;* \(#,##0.00\);_(&quot;$&quot;* &quot;-&quot;??_);_(@_)"/>
    <numFmt numFmtId="176" formatCode="\$#,#00"/>
    <numFmt numFmtId="177" formatCode="#,##0\ &quot;Pts&quot;;\-#,##0\ &quot;Pts&quot;"/>
    <numFmt numFmtId="178" formatCode="%#,#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8"/>
      <name val="Helv"/>
    </font>
    <font>
      <b/>
      <sz val="10"/>
      <color indexed="2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8"/>
      <name val="Arial"/>
      <family val="2"/>
    </font>
    <font>
      <sz val="6"/>
      <name val="Arial"/>
      <family val="2"/>
    </font>
    <font>
      <sz val="6"/>
      <name val="Times New Roman"/>
      <family val="1"/>
    </font>
    <font>
      <sz val="12"/>
      <name val="Times New Roman"/>
      <family val="1"/>
    </font>
    <font>
      <sz val="5"/>
      <name val="Times New Roman"/>
      <family val="1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name val="Courier"/>
      <family val="3"/>
    </font>
    <font>
      <b/>
      <sz val="10"/>
      <name val="Helv"/>
    </font>
    <font>
      <i/>
      <sz val="10"/>
      <name val="Helv"/>
    </font>
    <font>
      <sz val="10"/>
      <name val="Helv"/>
    </font>
    <font>
      <sz val="10"/>
      <name val="Arial"/>
      <family val="2"/>
      <charset val="1"/>
    </font>
    <font>
      <sz val="8"/>
      <name val="Calibri"/>
      <family val="2"/>
      <scheme val="minor"/>
    </font>
    <font>
      <sz val="9"/>
      <color theme="1"/>
      <name val="Calibri"/>
      <family val="2"/>
    </font>
    <font>
      <b/>
      <sz val="9"/>
      <name val="Calibri"/>
      <family val="2"/>
    </font>
    <font>
      <sz val="9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2" fillId="0" borderId="0"/>
    <xf numFmtId="0" fontId="5" fillId="0" borderId="0" applyNumberFormat="0" applyFill="0" applyProtection="0">
      <alignment horizontal="left"/>
    </xf>
    <xf numFmtId="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1" applyNumberFormat="0" applyAlignment="0" applyProtection="0"/>
    <xf numFmtId="0" fontId="6" fillId="0" borderId="0" applyFont="0" applyFill="0" applyBorder="0" applyAlignment="0" applyProtection="0"/>
    <xf numFmtId="0" fontId="7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0" fontId="9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3" fontId="2" fillId="0" borderId="0" applyFill="0" applyBorder="0" applyAlignment="0" applyProtection="0"/>
    <xf numFmtId="3" fontId="3" fillId="0" borderId="0" applyFill="0" applyBorder="0" applyAlignment="0" applyProtection="0"/>
    <xf numFmtId="3" fontId="10" fillId="0" borderId="0" applyFill="0" applyBorder="0" applyAlignment="0" applyProtection="0"/>
    <xf numFmtId="3" fontId="11" fillId="0" borderId="0" applyFill="0" applyBorder="0" applyAlignment="0" applyProtection="0"/>
    <xf numFmtId="3" fontId="11" fillId="0" borderId="0" applyFill="0" applyBorder="0" applyAlignment="0" applyProtection="0"/>
    <xf numFmtId="3" fontId="12" fillId="0" borderId="0" applyFill="0" applyBorder="0" applyAlignment="0" applyProtection="0"/>
    <xf numFmtId="3" fontId="13" fillId="0" borderId="0" applyFill="0" applyBorder="0" applyAlignment="0" applyProtection="0"/>
    <xf numFmtId="171" fontId="2" fillId="0" borderId="0" applyFill="0" applyBorder="0" applyAlignment="0" applyProtection="0"/>
    <xf numFmtId="172" fontId="7" fillId="0" borderId="0">
      <protection locked="0"/>
    </xf>
    <xf numFmtId="173" fontId="7" fillId="0" borderId="0">
      <protection locked="0"/>
    </xf>
    <xf numFmtId="2" fontId="6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6" fontId="5" fillId="0" borderId="0" applyFill="0" applyBorder="0"/>
    <xf numFmtId="165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7" fillId="0" borderId="0">
      <protection locked="0"/>
    </xf>
    <xf numFmtId="177" fontId="2" fillId="0" borderId="0" applyFill="0" applyBorder="0" applyAlignment="0" applyProtection="0"/>
    <xf numFmtId="0" fontId="16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" fillId="0" borderId="0"/>
    <xf numFmtId="178" fontId="7" fillId="0" borderId="0">
      <protection locked="0"/>
    </xf>
    <xf numFmtId="166" fontId="2" fillId="0" borderId="0" applyFill="0" applyBorder="0" applyAlignment="0" applyProtection="0"/>
    <xf numFmtId="3" fontId="2" fillId="0" borderId="0" applyFill="0" applyBorder="0" applyAlignment="0" applyProtection="0"/>
    <xf numFmtId="0" fontId="5" fillId="0" borderId="0"/>
    <xf numFmtId="0" fontId="19" fillId="0" borderId="0"/>
    <xf numFmtId="3" fontId="2" fillId="0" borderId="0" applyFill="0" applyBorder="0" applyAlignment="0" applyProtection="0"/>
    <xf numFmtId="0" fontId="5" fillId="0" borderId="0"/>
    <xf numFmtId="0" fontId="5" fillId="0" borderId="2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16">
    <xf numFmtId="0" fontId="0" fillId="0" borderId="0" xfId="0"/>
    <xf numFmtId="0" fontId="22" fillId="0" borderId="0" xfId="0" applyFont="1"/>
    <xf numFmtId="0" fontId="22" fillId="0" borderId="3" xfId="0" applyFont="1" applyBorder="1"/>
    <xf numFmtId="0" fontId="22" fillId="8" borderId="3" xfId="0" applyFont="1" applyFill="1" applyBorder="1"/>
    <xf numFmtId="0" fontId="22" fillId="0" borderId="3" xfId="0" applyFont="1" applyBorder="1" applyAlignment="1">
      <alignment horizontal="center" vertical="center"/>
    </xf>
    <xf numFmtId="0" fontId="22" fillId="0" borderId="3" xfId="0" applyFont="1" applyFill="1" applyBorder="1"/>
    <xf numFmtId="0" fontId="22" fillId="3" borderId="3" xfId="0" applyFont="1" applyFill="1" applyBorder="1"/>
    <xf numFmtId="0" fontId="22" fillId="0" borderId="3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vertical="center" textRotation="90"/>
    </xf>
    <xf numFmtId="0" fontId="22" fillId="0" borderId="3" xfId="0" applyFont="1" applyBorder="1" applyAlignment="1">
      <alignment horizontal="center"/>
    </xf>
    <xf numFmtId="0" fontId="22" fillId="1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3" fillId="6" borderId="19" xfId="1" applyFont="1" applyFill="1" applyBorder="1"/>
    <xf numFmtId="0" fontId="23" fillId="6" borderId="0" xfId="1" applyFont="1" applyFill="1" applyAlignment="1">
      <alignment horizontal="center"/>
    </xf>
    <xf numFmtId="1" fontId="23" fillId="6" borderId="0" xfId="1" applyNumberFormat="1" applyFont="1" applyFill="1" applyAlignment="1">
      <alignment horizontal="center"/>
    </xf>
    <xf numFmtId="0" fontId="23" fillId="6" borderId="20" xfId="1" applyFont="1" applyFill="1" applyBorder="1"/>
    <xf numFmtId="0" fontId="23" fillId="6" borderId="19" xfId="1" applyFont="1" applyFill="1" applyBorder="1" applyAlignment="1">
      <alignment horizontal="left"/>
    </xf>
    <xf numFmtId="3" fontId="23" fillId="6" borderId="0" xfId="1" applyNumberFormat="1" applyFont="1" applyFill="1" applyAlignment="1">
      <alignment horizontal="right"/>
    </xf>
    <xf numFmtId="0" fontId="23" fillId="6" borderId="20" xfId="1" applyFont="1" applyFill="1" applyBorder="1" applyAlignment="1">
      <alignment horizontal="right"/>
    </xf>
    <xf numFmtId="0" fontId="23" fillId="6" borderId="24" xfId="1" applyFont="1" applyFill="1" applyBorder="1" applyAlignment="1">
      <alignment horizontal="left"/>
    </xf>
    <xf numFmtId="0" fontId="23" fillId="5" borderId="4" xfId="1" applyFont="1" applyFill="1" applyBorder="1" applyAlignment="1">
      <alignment horizontal="left"/>
    </xf>
    <xf numFmtId="0" fontId="23" fillId="5" borderId="5" xfId="1" applyFont="1" applyFill="1" applyBorder="1" applyAlignment="1">
      <alignment horizontal="center"/>
    </xf>
    <xf numFmtId="3" fontId="23" fillId="5" borderId="5" xfId="1" applyNumberFormat="1" applyFont="1" applyFill="1" applyBorder="1" applyAlignment="1">
      <alignment horizontal="right"/>
    </xf>
    <xf numFmtId="1" fontId="23" fillId="5" borderId="27" xfId="1" applyNumberFormat="1" applyFont="1" applyFill="1" applyBorder="1" applyAlignment="1">
      <alignment horizontal="center"/>
    </xf>
    <xf numFmtId="0" fontId="23" fillId="5" borderId="6" xfId="1" applyFont="1" applyFill="1" applyBorder="1" applyAlignment="1">
      <alignment horizontal="right"/>
    </xf>
    <xf numFmtId="0" fontId="24" fillId="2" borderId="7" xfId="1" applyFont="1" applyFill="1" applyBorder="1" applyAlignment="1">
      <alignment horizontal="left"/>
    </xf>
    <xf numFmtId="3" fontId="24" fillId="2" borderId="3" xfId="55" applyNumberFormat="1" applyFont="1" applyFill="1" applyBorder="1" applyAlignment="1">
      <alignment horizontal="center" vertical="center"/>
    </xf>
    <xf numFmtId="3" fontId="24" fillId="2" borderId="3" xfId="1" applyNumberFormat="1" applyFont="1" applyFill="1" applyBorder="1" applyAlignment="1">
      <alignment horizontal="right"/>
    </xf>
    <xf numFmtId="1" fontId="24" fillId="2" borderId="28" xfId="1" applyNumberFormat="1" applyFont="1" applyFill="1" applyBorder="1" applyAlignment="1">
      <alignment horizontal="center"/>
    </xf>
    <xf numFmtId="3" fontId="24" fillId="2" borderId="8" xfId="1" applyNumberFormat="1" applyFont="1" applyFill="1" applyBorder="1" applyAlignment="1">
      <alignment horizontal="right"/>
    </xf>
    <xf numFmtId="0" fontId="23" fillId="2" borderId="14" xfId="1" applyFont="1" applyFill="1" applyBorder="1" applyAlignment="1">
      <alignment horizontal="left"/>
    </xf>
    <xf numFmtId="4" fontId="24" fillId="2" borderId="15" xfId="55" applyNumberFormat="1" applyFont="1" applyFill="1" applyBorder="1" applyAlignment="1">
      <alignment horizontal="center" vertical="center"/>
    </xf>
    <xf numFmtId="3" fontId="24" fillId="2" borderId="15" xfId="1" applyNumberFormat="1" applyFont="1" applyFill="1" applyBorder="1" applyAlignment="1">
      <alignment horizontal="right"/>
    </xf>
    <xf numFmtId="1" fontId="24" fillId="2" borderId="30" xfId="1" applyNumberFormat="1" applyFont="1" applyFill="1" applyBorder="1" applyAlignment="1">
      <alignment horizontal="center"/>
    </xf>
    <xf numFmtId="3" fontId="23" fillId="2" borderId="16" xfId="1" applyNumberFormat="1" applyFont="1" applyFill="1" applyBorder="1" applyAlignment="1">
      <alignment horizontal="right"/>
    </xf>
    <xf numFmtId="0" fontId="24" fillId="2" borderId="3" xfId="1" applyFont="1" applyFill="1" applyBorder="1" applyAlignment="1">
      <alignment horizontal="center"/>
    </xf>
    <xf numFmtId="0" fontId="23" fillId="2" borderId="9" xfId="1" applyFont="1" applyFill="1" applyBorder="1"/>
    <xf numFmtId="0" fontId="23" fillId="2" borderId="10" xfId="1" applyFont="1" applyFill="1" applyBorder="1" applyAlignment="1">
      <alignment horizontal="center"/>
    </xf>
    <xf numFmtId="3" fontId="23" fillId="2" borderId="10" xfId="1" applyNumberFormat="1" applyFont="1" applyFill="1" applyBorder="1" applyAlignment="1">
      <alignment horizontal="right"/>
    </xf>
    <xf numFmtId="1" fontId="23" fillId="2" borderId="29" xfId="1" applyNumberFormat="1" applyFont="1" applyFill="1" applyBorder="1" applyAlignment="1">
      <alignment horizontal="center"/>
    </xf>
    <xf numFmtId="3" fontId="23" fillId="2" borderId="11" xfId="1" applyNumberFormat="1" applyFont="1" applyFill="1" applyBorder="1" applyAlignment="1">
      <alignment horizontal="right"/>
    </xf>
    <xf numFmtId="4" fontId="24" fillId="2" borderId="7" xfId="55" applyNumberFormat="1" applyFont="1" applyFill="1" applyBorder="1" applyAlignment="1">
      <alignment horizontal="left" vertical="center"/>
    </xf>
    <xf numFmtId="3" fontId="24" fillId="2" borderId="3" xfId="55" applyNumberFormat="1" applyFont="1" applyFill="1" applyBorder="1" applyAlignment="1">
      <alignment horizontal="right" vertical="center"/>
    </xf>
    <xf numFmtId="1" fontId="24" fillId="2" borderId="28" xfId="55" applyNumberFormat="1" applyFont="1" applyFill="1" applyBorder="1" applyAlignment="1">
      <alignment horizontal="center" vertical="center"/>
    </xf>
    <xf numFmtId="4" fontId="24" fillId="0" borderId="3" xfId="55" applyNumberFormat="1" applyFont="1" applyFill="1" applyBorder="1" applyAlignment="1">
      <alignment horizontal="left" vertical="center"/>
    </xf>
    <xf numFmtId="3" fontId="24" fillId="0" borderId="10" xfId="55" applyNumberFormat="1" applyFont="1" applyFill="1" applyBorder="1" applyAlignment="1">
      <alignment horizontal="center" vertical="center"/>
    </xf>
    <xf numFmtId="3" fontId="24" fillId="0" borderId="10" xfId="55" applyNumberFormat="1" applyFont="1" applyFill="1" applyBorder="1" applyAlignment="1">
      <alignment horizontal="right" vertical="center"/>
    </xf>
    <xf numFmtId="1" fontId="24" fillId="0" borderId="29" xfId="55" applyNumberFormat="1" applyFont="1" applyFill="1" applyBorder="1" applyAlignment="1">
      <alignment horizontal="center" vertical="center"/>
    </xf>
    <xf numFmtId="0" fontId="23" fillId="0" borderId="14" xfId="1" applyFont="1" applyFill="1" applyBorder="1" applyAlignment="1">
      <alignment horizontal="left"/>
    </xf>
    <xf numFmtId="4" fontId="24" fillId="0" borderId="15" xfId="55" applyNumberFormat="1" applyFont="1" applyFill="1" applyBorder="1" applyAlignment="1">
      <alignment horizontal="center" vertical="center"/>
    </xf>
    <xf numFmtId="3" fontId="24" fillId="0" borderId="15" xfId="1" applyNumberFormat="1" applyFont="1" applyFill="1" applyBorder="1" applyAlignment="1">
      <alignment horizontal="right"/>
    </xf>
    <xf numFmtId="1" fontId="24" fillId="0" borderId="30" xfId="1" applyNumberFormat="1" applyFont="1" applyFill="1" applyBorder="1" applyAlignment="1">
      <alignment horizontal="center"/>
    </xf>
    <xf numFmtId="3" fontId="23" fillId="0" borderId="16" xfId="1" applyNumberFormat="1" applyFont="1" applyFill="1" applyBorder="1" applyAlignment="1">
      <alignment horizontal="right"/>
    </xf>
    <xf numFmtId="3" fontId="23" fillId="5" borderId="5" xfId="1" applyNumberFormat="1" applyFont="1" applyFill="1" applyBorder="1" applyAlignment="1">
      <alignment horizontal="center"/>
    </xf>
    <xf numFmtId="4" fontId="24" fillId="2" borderId="9" xfId="55" applyNumberFormat="1" applyFont="1" applyFill="1" applyBorder="1" applyAlignment="1">
      <alignment horizontal="left" vertical="center"/>
    </xf>
    <xf numFmtId="0" fontId="24" fillId="0" borderId="7" xfId="1" applyFont="1" applyFill="1" applyBorder="1"/>
    <xf numFmtId="0" fontId="24" fillId="0" borderId="3" xfId="1" applyFont="1" applyFill="1" applyBorder="1" applyAlignment="1">
      <alignment horizontal="center"/>
    </xf>
    <xf numFmtId="3" fontId="24" fillId="0" borderId="3" xfId="1" applyNumberFormat="1" applyFont="1" applyFill="1" applyBorder="1" applyAlignment="1">
      <alignment horizontal="right"/>
    </xf>
    <xf numFmtId="3" fontId="24" fillId="2" borderId="3" xfId="1" applyNumberFormat="1" applyFont="1" applyFill="1" applyBorder="1" applyAlignment="1">
      <alignment horizontal="center" vertical="center"/>
    </xf>
    <xf numFmtId="3" fontId="24" fillId="2" borderId="10" xfId="1" applyNumberFormat="1" applyFont="1" applyFill="1" applyBorder="1" applyAlignment="1">
      <alignment horizontal="center"/>
    </xf>
    <xf numFmtId="3" fontId="24" fillId="2" borderId="10" xfId="1" applyNumberFormat="1" applyFont="1" applyFill="1" applyBorder="1" applyAlignment="1">
      <alignment horizontal="right"/>
    </xf>
    <xf numFmtId="1" fontId="24" fillId="2" borderId="29" xfId="1" applyNumberFormat="1" applyFont="1" applyFill="1" applyBorder="1" applyAlignment="1">
      <alignment horizontal="center"/>
    </xf>
    <xf numFmtId="0" fontId="23" fillId="5" borderId="4" xfId="1" applyFont="1" applyFill="1" applyBorder="1"/>
    <xf numFmtId="0" fontId="24" fillId="5" borderId="5" xfId="1" applyFont="1" applyFill="1" applyBorder="1"/>
    <xf numFmtId="3" fontId="24" fillId="5" borderId="5" xfId="1" applyNumberFormat="1" applyFont="1" applyFill="1" applyBorder="1" applyAlignment="1">
      <alignment horizontal="right"/>
    </xf>
    <xf numFmtId="1" fontId="24" fillId="5" borderId="5" xfId="1" applyNumberFormat="1" applyFont="1" applyFill="1" applyBorder="1"/>
    <xf numFmtId="3" fontId="23" fillId="5" borderId="6" xfId="1" applyNumberFormat="1" applyFont="1" applyFill="1" applyBorder="1" applyAlignment="1">
      <alignment horizontal="right"/>
    </xf>
    <xf numFmtId="0" fontId="23" fillId="5" borderId="14" xfId="1" applyFont="1" applyFill="1" applyBorder="1" applyAlignment="1">
      <alignment horizontal="left"/>
    </xf>
    <xf numFmtId="0" fontId="23" fillId="5" borderId="15" xfId="1" applyFont="1" applyFill="1" applyBorder="1" applyAlignment="1">
      <alignment horizontal="center"/>
    </xf>
    <xf numFmtId="3" fontId="23" fillId="5" borderId="15" xfId="1" applyNumberFormat="1" applyFont="1" applyFill="1" applyBorder="1" applyAlignment="1">
      <alignment horizontal="right"/>
    </xf>
    <xf numFmtId="1" fontId="23" fillId="5" borderId="15" xfId="1" applyNumberFormat="1" applyFont="1" applyFill="1" applyBorder="1" applyAlignment="1">
      <alignment horizontal="center"/>
    </xf>
    <xf numFmtId="3" fontId="23" fillId="5" borderId="16" xfId="1" applyNumberFormat="1" applyFont="1" applyFill="1" applyBorder="1" applyAlignment="1">
      <alignment horizontal="right"/>
    </xf>
    <xf numFmtId="1" fontId="23" fillId="9" borderId="1" xfId="1" applyNumberFormat="1" applyFont="1" applyFill="1" applyBorder="1" applyAlignment="1">
      <alignment horizontal="left"/>
    </xf>
    <xf numFmtId="3" fontId="23" fillId="9" borderId="18" xfId="1" applyNumberFormat="1" applyFont="1" applyFill="1" applyBorder="1" applyAlignment="1">
      <alignment horizontal="right"/>
    </xf>
    <xf numFmtId="0" fontId="23" fillId="6" borderId="0" xfId="1" applyFont="1" applyFill="1" applyAlignment="1">
      <alignment horizontal="left"/>
    </xf>
    <xf numFmtId="4" fontId="23" fillId="7" borderId="25" xfId="55" applyNumberFormat="1" applyFont="1" applyFill="1" applyBorder="1" applyAlignment="1">
      <alignment horizontal="left" vertical="center"/>
    </xf>
    <xf numFmtId="4" fontId="23" fillId="7" borderId="2" xfId="55" applyNumberFormat="1" applyFont="1" applyFill="1" applyBorder="1" applyAlignment="1">
      <alignment horizontal="left" vertical="center"/>
    </xf>
    <xf numFmtId="4" fontId="23" fillId="7" borderId="26" xfId="55" applyNumberFormat="1" applyFont="1" applyFill="1" applyBorder="1" applyAlignment="1">
      <alignment horizontal="left" vertical="center"/>
    </xf>
    <xf numFmtId="0" fontId="23" fillId="0" borderId="12" xfId="1" applyFont="1" applyFill="1" applyBorder="1" applyAlignment="1">
      <alignment horizontal="center"/>
    </xf>
    <xf numFmtId="0" fontId="23" fillId="0" borderId="1" xfId="1" applyFont="1" applyFill="1" applyBorder="1" applyAlignment="1">
      <alignment horizontal="center"/>
    </xf>
    <xf numFmtId="0" fontId="23" fillId="0" borderId="13" xfId="1" applyFont="1" applyFill="1" applyBorder="1" applyAlignment="1">
      <alignment horizontal="center"/>
    </xf>
    <xf numFmtId="0" fontId="23" fillId="4" borderId="12" xfId="1" applyFont="1" applyFill="1" applyBorder="1" applyAlignment="1">
      <alignment horizontal="center"/>
    </xf>
    <xf numFmtId="0" fontId="23" fillId="4" borderId="1" xfId="1" applyFont="1" applyFill="1" applyBorder="1" applyAlignment="1">
      <alignment horizontal="center"/>
    </xf>
    <xf numFmtId="0" fontId="23" fillId="4" borderId="13" xfId="1" applyFont="1" applyFill="1" applyBorder="1" applyAlignment="1">
      <alignment horizontal="center"/>
    </xf>
    <xf numFmtId="0" fontId="24" fillId="2" borderId="21" xfId="55" applyFont="1" applyFill="1" applyBorder="1" applyAlignment="1">
      <alignment horizontal="center" vertical="center"/>
    </xf>
    <xf numFmtId="0" fontId="24" fillId="2" borderId="22" xfId="55" applyFont="1" applyFill="1" applyBorder="1" applyAlignment="1">
      <alignment horizontal="center" vertical="center"/>
    </xf>
    <xf numFmtId="0" fontId="24" fillId="2" borderId="23" xfId="55" applyFont="1" applyFill="1" applyBorder="1" applyAlignment="1">
      <alignment horizontal="center" vertical="center"/>
    </xf>
    <xf numFmtId="0" fontId="24" fillId="2" borderId="24" xfId="1" applyFont="1" applyFill="1" applyBorder="1" applyAlignment="1">
      <alignment horizontal="center"/>
    </xf>
    <xf numFmtId="0" fontId="24" fillId="2" borderId="31" xfId="1" applyFont="1" applyFill="1" applyBorder="1" applyAlignment="1">
      <alignment horizontal="center"/>
    </xf>
    <xf numFmtId="0" fontId="24" fillId="2" borderId="32" xfId="1" applyFont="1" applyFill="1" applyBorder="1" applyAlignment="1">
      <alignment horizontal="center"/>
    </xf>
    <xf numFmtId="0" fontId="23" fillId="9" borderId="12" xfId="1" applyFont="1" applyFill="1" applyBorder="1" applyAlignment="1">
      <alignment horizontal="left"/>
    </xf>
    <xf numFmtId="0" fontId="23" fillId="9" borderId="1" xfId="1" applyFont="1" applyFill="1" applyBorder="1" applyAlignment="1">
      <alignment horizontal="left"/>
    </xf>
    <xf numFmtId="0" fontId="23" fillId="9" borderId="17" xfId="1" applyFont="1" applyFill="1" applyBorder="1" applyAlignment="1">
      <alignment horizontal="left"/>
    </xf>
    <xf numFmtId="0" fontId="23" fillId="5" borderId="27" xfId="1" applyFont="1" applyFill="1" applyBorder="1" applyAlignment="1">
      <alignment horizontal="center"/>
    </xf>
    <xf numFmtId="0" fontId="23" fillId="5" borderId="33" xfId="1" applyFont="1" applyFill="1" applyBorder="1" applyAlignment="1">
      <alignment horizontal="center"/>
    </xf>
    <xf numFmtId="3" fontId="24" fillId="2" borderId="28" xfId="55" applyNumberFormat="1" applyFont="1" applyFill="1" applyBorder="1" applyAlignment="1">
      <alignment horizontal="center" vertical="center"/>
    </xf>
    <xf numFmtId="3" fontId="24" fillId="2" borderId="34" xfId="55" applyNumberFormat="1" applyFont="1" applyFill="1" applyBorder="1" applyAlignment="1">
      <alignment horizontal="center" vertical="center"/>
    </xf>
    <xf numFmtId="0" fontId="23" fillId="6" borderId="21" xfId="1" applyFont="1" applyFill="1" applyBorder="1" applyAlignment="1">
      <alignment horizontal="left" vertical="center"/>
    </xf>
    <xf numFmtId="0" fontId="23" fillId="6" borderId="22" xfId="1" applyFont="1" applyFill="1" applyBorder="1" applyAlignment="1">
      <alignment horizontal="left" vertical="center"/>
    </xf>
    <xf numFmtId="0" fontId="23" fillId="6" borderId="23" xfId="1" applyFont="1" applyFill="1" applyBorder="1" applyAlignment="1">
      <alignment horizontal="left" vertical="center"/>
    </xf>
    <xf numFmtId="0" fontId="24" fillId="0" borderId="12" xfId="1" applyFont="1" applyBorder="1" applyAlignment="1">
      <alignment horizontal="center"/>
    </xf>
    <xf numFmtId="0" fontId="24" fillId="0" borderId="1" xfId="1" applyFont="1" applyBorder="1" applyAlignment="1">
      <alignment horizontal="center"/>
    </xf>
    <xf numFmtId="0" fontId="24" fillId="0" borderId="13" xfId="1" applyFont="1" applyBorder="1" applyAlignment="1">
      <alignment horizontal="center"/>
    </xf>
    <xf numFmtId="0" fontId="24" fillId="2" borderId="12" xfId="1" applyFont="1" applyFill="1" applyBorder="1" applyAlignment="1">
      <alignment horizontal="center"/>
    </xf>
    <xf numFmtId="0" fontId="24" fillId="2" borderId="1" xfId="1" applyFont="1" applyFill="1" applyBorder="1" applyAlignment="1">
      <alignment horizontal="center"/>
    </xf>
    <xf numFmtId="0" fontId="24" fillId="2" borderId="13" xfId="1" applyFont="1" applyFill="1" applyBorder="1" applyAlignment="1">
      <alignment horizontal="center"/>
    </xf>
    <xf numFmtId="0" fontId="23" fillId="6" borderId="0" xfId="1" applyFont="1" applyFill="1" applyAlignment="1">
      <alignment horizontal="left"/>
    </xf>
    <xf numFmtId="0" fontId="23" fillId="6" borderId="20" xfId="1" applyFont="1" applyFill="1" applyBorder="1" applyAlignment="1">
      <alignment horizontal="left"/>
    </xf>
    <xf numFmtId="14" fontId="23" fillId="6" borderId="0" xfId="1" applyNumberFormat="1" applyFont="1" applyFill="1" applyAlignment="1">
      <alignment horizontal="left"/>
    </xf>
    <xf numFmtId="0" fontId="22" fillId="0" borderId="3" xfId="0" applyFont="1" applyBorder="1" applyAlignment="1">
      <alignment horizontal="center" vertical="center" textRotation="90" wrapText="1"/>
    </xf>
    <xf numFmtId="0" fontId="22" fillId="0" borderId="3" xfId="0" applyFont="1" applyBorder="1" applyAlignment="1">
      <alignment horizontal="center"/>
    </xf>
    <xf numFmtId="0" fontId="22" fillId="2" borderId="29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/>
    </xf>
  </cellXfs>
  <cellStyles count="79">
    <cellStyle name="A" xfId="2" xr:uid="{00000000-0005-0000-0000-000000000000}"/>
    <cellStyle name="Comma0" xfId="3" xr:uid="{00000000-0005-0000-0000-000001000000}"/>
    <cellStyle name="Currency0" xfId="4" xr:uid="{00000000-0005-0000-0000-000002000000}"/>
    <cellStyle name="D" xfId="5" xr:uid="{00000000-0005-0000-0000-000003000000}"/>
    <cellStyle name="Date" xfId="6" xr:uid="{00000000-0005-0000-0000-000004000000}"/>
    <cellStyle name="Dia" xfId="7" xr:uid="{00000000-0005-0000-0000-000005000000}"/>
    <cellStyle name="Encabez1" xfId="8" xr:uid="{00000000-0005-0000-0000-000006000000}"/>
    <cellStyle name="Encabez2" xfId="9" xr:uid="{00000000-0005-0000-0000-000007000000}"/>
    <cellStyle name="Encabezado 1" xfId="10" xr:uid="{00000000-0005-0000-0000-000008000000}"/>
    <cellStyle name="Encabezado 2" xfId="11" xr:uid="{00000000-0005-0000-0000-000009000000}"/>
    <cellStyle name="Estilo 1" xfId="12" xr:uid="{00000000-0005-0000-0000-00000A000000}"/>
    <cellStyle name="Estilo 1 2" xfId="13" xr:uid="{00000000-0005-0000-0000-00000B000000}"/>
    <cellStyle name="Estilo 1 3" xfId="14" xr:uid="{00000000-0005-0000-0000-00000C000000}"/>
    <cellStyle name="Estilo 1 3 2" xfId="15" xr:uid="{00000000-0005-0000-0000-00000D000000}"/>
    <cellStyle name="Estilo 1 4" xfId="16" xr:uid="{00000000-0005-0000-0000-00000E000000}"/>
    <cellStyle name="Estilo 2" xfId="17" xr:uid="{00000000-0005-0000-0000-00000F000000}"/>
    <cellStyle name="Estilo 3" xfId="18" xr:uid="{00000000-0005-0000-0000-000010000000}"/>
    <cellStyle name="Euro" xfId="19" xr:uid="{00000000-0005-0000-0000-000011000000}"/>
    <cellStyle name="Euro 2" xfId="20" xr:uid="{00000000-0005-0000-0000-000012000000}"/>
    <cellStyle name="Euro 3" xfId="21" xr:uid="{00000000-0005-0000-0000-000013000000}"/>
    <cellStyle name="Euro 3 2" xfId="22" xr:uid="{00000000-0005-0000-0000-000014000000}"/>
    <cellStyle name="Euro 4" xfId="23" xr:uid="{00000000-0005-0000-0000-000015000000}"/>
    <cellStyle name="F2" xfId="24" xr:uid="{00000000-0005-0000-0000-000016000000}"/>
    <cellStyle name="F3" xfId="25" xr:uid="{00000000-0005-0000-0000-000017000000}"/>
    <cellStyle name="F4" xfId="26" xr:uid="{00000000-0005-0000-0000-000018000000}"/>
    <cellStyle name="F5" xfId="27" xr:uid="{00000000-0005-0000-0000-000019000000}"/>
    <cellStyle name="F6" xfId="28" xr:uid="{00000000-0005-0000-0000-00001A000000}"/>
    <cellStyle name="F7" xfId="29" xr:uid="{00000000-0005-0000-0000-00001B000000}"/>
    <cellStyle name="F8" xfId="30" xr:uid="{00000000-0005-0000-0000-00001C000000}"/>
    <cellStyle name="Fecha" xfId="31" xr:uid="{00000000-0005-0000-0000-00001D000000}"/>
    <cellStyle name="Fijo" xfId="32" xr:uid="{00000000-0005-0000-0000-00001E000000}"/>
    <cellStyle name="Financiero" xfId="33" xr:uid="{00000000-0005-0000-0000-00001F000000}"/>
    <cellStyle name="Fixed" xfId="34" xr:uid="{00000000-0005-0000-0000-000020000000}"/>
    <cellStyle name="Heading 1" xfId="35" xr:uid="{00000000-0005-0000-0000-000021000000}"/>
    <cellStyle name="Heading 2" xfId="36" xr:uid="{00000000-0005-0000-0000-000022000000}"/>
    <cellStyle name="marta" xfId="37" xr:uid="{00000000-0005-0000-0000-000023000000}"/>
    <cellStyle name="Millares 2" xfId="38" xr:uid="{00000000-0005-0000-0000-000024000000}"/>
    <cellStyle name="Millares 2 2" xfId="39" xr:uid="{00000000-0005-0000-0000-000025000000}"/>
    <cellStyle name="Millares 2 3" xfId="40" xr:uid="{00000000-0005-0000-0000-000026000000}"/>
    <cellStyle name="Millares 3" xfId="41" xr:uid="{00000000-0005-0000-0000-000027000000}"/>
    <cellStyle name="Millares 30" xfId="42" xr:uid="{00000000-0005-0000-0000-000028000000}"/>
    <cellStyle name="Millares 5" xfId="43" xr:uid="{00000000-0005-0000-0000-000029000000}"/>
    <cellStyle name="Moneda 2" xfId="44" xr:uid="{00000000-0005-0000-0000-00002A000000}"/>
    <cellStyle name="Moneda 3" xfId="45" xr:uid="{00000000-0005-0000-0000-00002B000000}"/>
    <cellStyle name="Moneda 3 2" xfId="46" xr:uid="{00000000-0005-0000-0000-00002C000000}"/>
    <cellStyle name="Moneda 4" xfId="47" xr:uid="{00000000-0005-0000-0000-00002D000000}"/>
    <cellStyle name="Moneda 5" xfId="48" xr:uid="{00000000-0005-0000-0000-00002E000000}"/>
    <cellStyle name="Monetario" xfId="49" xr:uid="{00000000-0005-0000-0000-00002F000000}"/>
    <cellStyle name="Monetario0" xfId="50" xr:uid="{00000000-0005-0000-0000-000030000000}"/>
    <cellStyle name="No-definido" xfId="51" xr:uid="{00000000-0005-0000-0000-000031000000}"/>
    <cellStyle name="Normal" xfId="0" builtinId="0"/>
    <cellStyle name="Normal 157" xfId="52" xr:uid="{00000000-0005-0000-0000-000033000000}"/>
    <cellStyle name="Normal 2" xfId="53" xr:uid="{00000000-0005-0000-0000-000034000000}"/>
    <cellStyle name="Normal 2 2" xfId="54" xr:uid="{00000000-0005-0000-0000-000035000000}"/>
    <cellStyle name="Normal 2 2 2" xfId="55" xr:uid="{00000000-0005-0000-0000-000036000000}"/>
    <cellStyle name="Normal 3" xfId="56" xr:uid="{00000000-0005-0000-0000-000037000000}"/>
    <cellStyle name="Normal 3 2" xfId="57" xr:uid="{00000000-0005-0000-0000-000038000000}"/>
    <cellStyle name="Normal 3 2 2" xfId="58" xr:uid="{00000000-0005-0000-0000-000039000000}"/>
    <cellStyle name="Normal 3 3" xfId="59" xr:uid="{00000000-0005-0000-0000-00003A000000}"/>
    <cellStyle name="Normal 4" xfId="60" xr:uid="{00000000-0005-0000-0000-00003B000000}"/>
    <cellStyle name="Normal 4 2" xfId="61" xr:uid="{00000000-0005-0000-0000-00003C000000}"/>
    <cellStyle name="Normal 4 3" xfId="62" xr:uid="{00000000-0005-0000-0000-00003D000000}"/>
    <cellStyle name="Normal 5" xfId="63" xr:uid="{00000000-0005-0000-0000-00003E000000}"/>
    <cellStyle name="Normal 5 2" xfId="64" xr:uid="{00000000-0005-0000-0000-00003F000000}"/>
    <cellStyle name="Normal 6" xfId="65" xr:uid="{00000000-0005-0000-0000-000040000000}"/>
    <cellStyle name="Normal 7" xfId="1" xr:uid="{00000000-0005-0000-0000-000041000000}"/>
    <cellStyle name="oft Excel]_x000a__x000a_Comment=Las líneas open=/f cargan funciones personalizadas en la lista del diálogo Pegar función._x000a__x000a_Maxi" xfId="66" xr:uid="{00000000-0005-0000-0000-000042000000}"/>
    <cellStyle name="oft Excel]_x000a__x000a_Options3=0_x000a__x000a_Options5=1729_x000a__x000a_User=MINMETAL S.A._x000a__x000a_Font=Times New Roman,10_x000a__x000a_AltStartup=_x000a__x000a_StickyPtX=324_x000a__x000a_Sti" xfId="67" xr:uid="{00000000-0005-0000-0000-000043000000}"/>
    <cellStyle name="Porcen - Estilo2" xfId="68" xr:uid="{00000000-0005-0000-0000-000044000000}"/>
    <cellStyle name="Porcentaje 2" xfId="69" xr:uid="{00000000-0005-0000-0000-000045000000}"/>
    <cellStyle name="Punto" xfId="70" xr:uid="{00000000-0005-0000-0000-000046000000}"/>
    <cellStyle name="Punto0" xfId="71" xr:uid="{00000000-0005-0000-0000-000047000000}"/>
    <cellStyle name="Punto0 - Estilo3" xfId="72" xr:uid="{00000000-0005-0000-0000-000048000000}"/>
    <cellStyle name="Punto0 - Style1" xfId="73" xr:uid="{00000000-0005-0000-0000-000049000000}"/>
    <cellStyle name="Punto0_Formularios TEC -DCSCP-11-3226" xfId="74" xr:uid="{00000000-0005-0000-0000-00004A000000}"/>
    <cellStyle name="Punto1 - Estilo1" xfId="75" xr:uid="{00000000-0005-0000-0000-00004B000000}"/>
    <cellStyle name="subtotal" xfId="76" xr:uid="{00000000-0005-0000-0000-00004C000000}"/>
    <cellStyle name="t]_x000a__x000a_color schemes=Predeterminado de Windows_x000a__x000a__x000a__x000a_[color schemes]_x000a__x000a_Arlequín=9544BB,C1FBFA,FFFFFF,0,FFFFFF,0,FFFF8" xfId="77" xr:uid="{00000000-0005-0000-0000-00004D000000}"/>
    <cellStyle name="þ_x001d_ð&quot;_x000c_Býò_x000c_5ýU_x0001_©_x0006__x0008__x0008__x0007__x0001__x0001_" xfId="78" xr:uid="{00000000-0005-0000-0000-00004E000000}"/>
  </cellStyles>
  <dxfs count="0"/>
  <tableStyles count="0" defaultTableStyle="TableStyleMedium2" defaultPivotStyle="PivotStyleLight16"/>
  <colors>
    <mruColors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79408-DF05-44B1-AC50-775521410874}">
  <dimension ref="A1:F45"/>
  <sheetViews>
    <sheetView tabSelected="1" workbookViewId="0">
      <selection activeCell="H18" sqref="H18"/>
    </sheetView>
  </sheetViews>
  <sheetFormatPr baseColWidth="10" defaultRowHeight="14.4" x14ac:dyDescent="0.3"/>
  <cols>
    <col min="1" max="1" width="38.44140625" bestFit="1" customWidth="1"/>
  </cols>
  <sheetData>
    <row r="1" spans="1:6" x14ac:dyDescent="0.3">
      <c r="A1" s="97" t="s">
        <v>52</v>
      </c>
      <c r="B1" s="98"/>
      <c r="C1" s="98"/>
      <c r="D1" s="98"/>
      <c r="E1" s="98"/>
      <c r="F1" s="99"/>
    </row>
    <row r="2" spans="1:6" x14ac:dyDescent="0.3">
      <c r="A2" s="12"/>
      <c r="B2" s="13"/>
      <c r="C2" s="13"/>
      <c r="D2" s="13"/>
      <c r="E2" s="14"/>
      <c r="F2" s="15"/>
    </row>
    <row r="3" spans="1:6" x14ac:dyDescent="0.3">
      <c r="A3" s="16" t="s">
        <v>42</v>
      </c>
      <c r="B3" s="106" t="s">
        <v>53</v>
      </c>
      <c r="C3" s="106"/>
      <c r="D3" s="106"/>
      <c r="E3" s="106"/>
      <c r="F3" s="107"/>
    </row>
    <row r="4" spans="1:6" x14ac:dyDescent="0.3">
      <c r="A4" s="16" t="s">
        <v>33</v>
      </c>
      <c r="B4" s="74" t="s">
        <v>54</v>
      </c>
      <c r="C4" s="74"/>
      <c r="D4" s="17"/>
      <c r="E4" s="74"/>
      <c r="F4" s="18"/>
    </row>
    <row r="5" spans="1:6" x14ac:dyDescent="0.3">
      <c r="A5" s="16" t="s">
        <v>49</v>
      </c>
      <c r="B5" s="106">
        <v>3</v>
      </c>
      <c r="C5" s="106"/>
      <c r="D5" s="106"/>
      <c r="E5" s="106"/>
      <c r="F5" s="107"/>
    </row>
    <row r="6" spans="1:6" x14ac:dyDescent="0.3">
      <c r="A6" s="16" t="s">
        <v>0</v>
      </c>
      <c r="B6" s="108">
        <v>44264</v>
      </c>
      <c r="C6" s="106"/>
      <c r="D6" s="106"/>
      <c r="E6" s="106"/>
      <c r="F6" s="107"/>
    </row>
    <row r="7" spans="1:6" ht="15" thickBot="1" x14ac:dyDescent="0.35">
      <c r="A7" s="19" t="s">
        <v>1</v>
      </c>
      <c r="B7" s="106" t="s">
        <v>55</v>
      </c>
      <c r="C7" s="106"/>
      <c r="D7" s="106"/>
      <c r="E7" s="106"/>
      <c r="F7" s="107"/>
    </row>
    <row r="8" spans="1:6" ht="15" thickBot="1" x14ac:dyDescent="0.35">
      <c r="A8" s="100"/>
      <c r="B8" s="101"/>
      <c r="C8" s="101"/>
      <c r="D8" s="101"/>
      <c r="E8" s="101"/>
      <c r="F8" s="102"/>
    </row>
    <row r="9" spans="1:6" ht="15" thickBot="1" x14ac:dyDescent="0.35">
      <c r="A9" s="81" t="s">
        <v>18</v>
      </c>
      <c r="B9" s="82"/>
      <c r="C9" s="82"/>
      <c r="D9" s="82"/>
      <c r="E9" s="82"/>
      <c r="F9" s="83"/>
    </row>
    <row r="10" spans="1:6" x14ac:dyDescent="0.3">
      <c r="A10" s="20" t="s">
        <v>22</v>
      </c>
      <c r="B10" s="21" t="s">
        <v>16</v>
      </c>
      <c r="C10" s="21" t="s">
        <v>15</v>
      </c>
      <c r="D10" s="22" t="s">
        <v>34</v>
      </c>
      <c r="E10" s="23" t="s">
        <v>17</v>
      </c>
      <c r="F10" s="24" t="s">
        <v>35</v>
      </c>
    </row>
    <row r="11" spans="1:6" x14ac:dyDescent="0.3">
      <c r="A11" s="25" t="s">
        <v>25</v>
      </c>
      <c r="B11" s="26">
        <v>1</v>
      </c>
      <c r="C11" s="26">
        <v>9</v>
      </c>
      <c r="D11" s="27">
        <v>20000</v>
      </c>
      <c r="E11" s="28">
        <v>3</v>
      </c>
      <c r="F11" s="29">
        <f>B11*C11*D11*E11</f>
        <v>540000</v>
      </c>
    </row>
    <row r="12" spans="1:6" x14ac:dyDescent="0.3">
      <c r="A12" s="25" t="s">
        <v>24</v>
      </c>
      <c r="B12" s="26">
        <v>1</v>
      </c>
      <c r="C12" s="26">
        <v>9</v>
      </c>
      <c r="D12" s="27">
        <v>14000</v>
      </c>
      <c r="E12" s="28">
        <v>3</v>
      </c>
      <c r="F12" s="29">
        <f>B12*C12*D12*E12</f>
        <v>378000</v>
      </c>
    </row>
    <row r="13" spans="1:6" ht="15" thickBot="1" x14ac:dyDescent="0.35">
      <c r="A13" s="30" t="s">
        <v>4</v>
      </c>
      <c r="B13" s="31"/>
      <c r="C13" s="31"/>
      <c r="D13" s="32"/>
      <c r="E13" s="33"/>
      <c r="F13" s="34">
        <f>SUM(F11:F12)</f>
        <v>918000</v>
      </c>
    </row>
    <row r="14" spans="1:6" x14ac:dyDescent="0.3">
      <c r="A14" s="20" t="s">
        <v>23</v>
      </c>
      <c r="B14" s="21" t="s">
        <v>16</v>
      </c>
      <c r="C14" s="21" t="s">
        <v>2</v>
      </c>
      <c r="D14" s="22" t="s">
        <v>34</v>
      </c>
      <c r="E14" s="23" t="s">
        <v>17</v>
      </c>
      <c r="F14" s="24" t="s">
        <v>35</v>
      </c>
    </row>
    <row r="15" spans="1:6" x14ac:dyDescent="0.3">
      <c r="A15" s="25" t="s">
        <v>56</v>
      </c>
      <c r="B15" s="35">
        <v>4</v>
      </c>
      <c r="C15" s="35">
        <v>8</v>
      </c>
      <c r="D15" s="27">
        <v>20000</v>
      </c>
      <c r="E15" s="28">
        <v>3</v>
      </c>
      <c r="F15" s="29">
        <f>B15*C15*D15*E15</f>
        <v>1920000</v>
      </c>
    </row>
    <row r="16" spans="1:6" ht="15" thickBot="1" x14ac:dyDescent="0.35">
      <c r="A16" s="36" t="s">
        <v>3</v>
      </c>
      <c r="B16" s="37"/>
      <c r="C16" s="37"/>
      <c r="D16" s="38"/>
      <c r="E16" s="39"/>
      <c r="F16" s="40">
        <f>SUM(F15:F15)</f>
        <v>1920000</v>
      </c>
    </row>
    <row r="17" spans="1:6" ht="15" thickBot="1" x14ac:dyDescent="0.35">
      <c r="A17" s="103"/>
      <c r="B17" s="104"/>
      <c r="C17" s="104"/>
      <c r="D17" s="104"/>
      <c r="E17" s="104"/>
      <c r="F17" s="105"/>
    </row>
    <row r="18" spans="1:6" ht="15" thickBot="1" x14ac:dyDescent="0.35">
      <c r="A18" s="81" t="s">
        <v>19</v>
      </c>
      <c r="B18" s="82"/>
      <c r="C18" s="82"/>
      <c r="D18" s="82"/>
      <c r="E18" s="82"/>
      <c r="F18" s="83"/>
    </row>
    <row r="19" spans="1:6" x14ac:dyDescent="0.3">
      <c r="A19" s="20" t="s">
        <v>10</v>
      </c>
      <c r="B19" s="21" t="s">
        <v>13</v>
      </c>
      <c r="C19" s="21" t="s">
        <v>14</v>
      </c>
      <c r="D19" s="22" t="s">
        <v>36</v>
      </c>
      <c r="E19" s="23" t="s">
        <v>17</v>
      </c>
      <c r="F19" s="24" t="s">
        <v>35</v>
      </c>
    </row>
    <row r="20" spans="1:6" x14ac:dyDescent="0.3">
      <c r="A20" s="75" t="s">
        <v>21</v>
      </c>
      <c r="B20" s="76"/>
      <c r="C20" s="76"/>
      <c r="D20" s="76"/>
      <c r="E20" s="76"/>
      <c r="F20" s="77"/>
    </row>
    <row r="21" spans="1:6" x14ac:dyDescent="0.3">
      <c r="A21" s="41" t="s">
        <v>26</v>
      </c>
      <c r="B21" s="26">
        <v>7</v>
      </c>
      <c r="C21" s="26">
        <v>1</v>
      </c>
      <c r="D21" s="42">
        <v>23000</v>
      </c>
      <c r="E21" s="43">
        <v>3</v>
      </c>
      <c r="F21" s="29">
        <f>B21*C21*D21*E21</f>
        <v>483000</v>
      </c>
    </row>
    <row r="22" spans="1:6" x14ac:dyDescent="0.3">
      <c r="A22" s="41" t="s">
        <v>47</v>
      </c>
      <c r="B22" s="26">
        <v>7</v>
      </c>
      <c r="C22" s="26">
        <v>1</v>
      </c>
      <c r="D22" s="42">
        <v>29000</v>
      </c>
      <c r="E22" s="43">
        <v>3</v>
      </c>
      <c r="F22" s="29">
        <f>B22*C22*D22*E22</f>
        <v>609000</v>
      </c>
    </row>
    <row r="23" spans="1:6" x14ac:dyDescent="0.3">
      <c r="A23" s="41" t="s">
        <v>50</v>
      </c>
      <c r="B23" s="26">
        <v>7</v>
      </c>
      <c r="C23" s="26">
        <v>1</v>
      </c>
      <c r="D23" s="42">
        <v>10000</v>
      </c>
      <c r="E23" s="43">
        <v>3</v>
      </c>
      <c r="F23" s="29">
        <f>B23*C23*D23*E23</f>
        <v>210000</v>
      </c>
    </row>
    <row r="24" spans="1:6" x14ac:dyDescent="0.3">
      <c r="A24" s="75" t="s">
        <v>40</v>
      </c>
      <c r="B24" s="76"/>
      <c r="C24" s="76"/>
      <c r="D24" s="76"/>
      <c r="E24" s="76"/>
      <c r="F24" s="77"/>
    </row>
    <row r="25" spans="1:6" x14ac:dyDescent="0.3">
      <c r="A25" s="44" t="s">
        <v>41</v>
      </c>
      <c r="B25" s="26">
        <v>7</v>
      </c>
      <c r="C25" s="45">
        <v>1</v>
      </c>
      <c r="D25" s="46">
        <v>10000</v>
      </c>
      <c r="E25" s="47">
        <v>3</v>
      </c>
      <c r="F25" s="29">
        <f>B25*C25*D25*E25</f>
        <v>210000</v>
      </c>
    </row>
    <row r="26" spans="1:6" ht="15" thickBot="1" x14ac:dyDescent="0.35">
      <c r="A26" s="48" t="s">
        <v>12</v>
      </c>
      <c r="B26" s="49"/>
      <c r="C26" s="49"/>
      <c r="D26" s="50"/>
      <c r="E26" s="51"/>
      <c r="F26" s="52">
        <f>SUM(F21:F25)</f>
        <v>1512000</v>
      </c>
    </row>
    <row r="27" spans="1:6" ht="15" thickBot="1" x14ac:dyDescent="0.35">
      <c r="A27" s="78"/>
      <c r="B27" s="79"/>
      <c r="C27" s="79"/>
      <c r="D27" s="79"/>
      <c r="E27" s="79"/>
      <c r="F27" s="80"/>
    </row>
    <row r="28" spans="1:6" x14ac:dyDescent="0.3">
      <c r="A28" s="20" t="s">
        <v>32</v>
      </c>
      <c r="B28" s="93" t="s">
        <v>5</v>
      </c>
      <c r="C28" s="94"/>
      <c r="D28" s="53" t="s">
        <v>38</v>
      </c>
      <c r="E28" s="23" t="s">
        <v>17</v>
      </c>
      <c r="F28" s="24" t="s">
        <v>35</v>
      </c>
    </row>
    <row r="29" spans="1:6" x14ac:dyDescent="0.3">
      <c r="A29" s="54" t="s">
        <v>27</v>
      </c>
      <c r="B29" s="95">
        <v>14</v>
      </c>
      <c r="C29" s="96"/>
      <c r="D29" s="42">
        <v>300</v>
      </c>
      <c r="E29" s="43">
        <v>3</v>
      </c>
      <c r="F29" s="29">
        <f>B29*D29*E29</f>
        <v>12600</v>
      </c>
    </row>
    <row r="30" spans="1:6" x14ac:dyDescent="0.3">
      <c r="A30" s="54" t="s">
        <v>28</v>
      </c>
      <c r="B30" s="95">
        <v>1</v>
      </c>
      <c r="C30" s="96"/>
      <c r="D30" s="42">
        <v>2000</v>
      </c>
      <c r="E30" s="43">
        <v>3</v>
      </c>
      <c r="F30" s="29">
        <f>B30*D30*E30</f>
        <v>6000</v>
      </c>
    </row>
    <row r="31" spans="1:6" x14ac:dyDescent="0.3">
      <c r="A31" s="54" t="s">
        <v>48</v>
      </c>
      <c r="B31" s="95">
        <v>1</v>
      </c>
      <c r="C31" s="96"/>
      <c r="D31" s="42">
        <v>4000</v>
      </c>
      <c r="E31" s="43">
        <v>3</v>
      </c>
      <c r="F31" s="29">
        <f>B31*D31*E31</f>
        <v>12000</v>
      </c>
    </row>
    <row r="32" spans="1:6" x14ac:dyDescent="0.3">
      <c r="A32" s="54" t="s">
        <v>37</v>
      </c>
      <c r="B32" s="95">
        <v>1</v>
      </c>
      <c r="C32" s="96"/>
      <c r="D32" s="42">
        <v>2000</v>
      </c>
      <c r="E32" s="43">
        <v>3</v>
      </c>
      <c r="F32" s="29">
        <f>B32*D32*E32</f>
        <v>6000</v>
      </c>
    </row>
    <row r="33" spans="1:6" ht="15" thickBot="1" x14ac:dyDescent="0.35">
      <c r="A33" s="36" t="s">
        <v>29</v>
      </c>
      <c r="B33" s="95"/>
      <c r="C33" s="96"/>
      <c r="D33" s="50"/>
      <c r="E33" s="51"/>
      <c r="F33" s="52">
        <f>SUM(F29:F32)</f>
        <v>36600</v>
      </c>
    </row>
    <row r="34" spans="1:6" ht="15" thickBot="1" x14ac:dyDescent="0.35">
      <c r="A34" s="78"/>
      <c r="B34" s="79"/>
      <c r="C34" s="79"/>
      <c r="D34" s="79"/>
      <c r="E34" s="79"/>
      <c r="F34" s="80"/>
    </row>
    <row r="35" spans="1:6" x14ac:dyDescent="0.3">
      <c r="A35" s="20" t="s">
        <v>31</v>
      </c>
      <c r="B35" s="21" t="s">
        <v>5</v>
      </c>
      <c r="C35" s="21" t="s">
        <v>16</v>
      </c>
      <c r="D35" s="53" t="s">
        <v>38</v>
      </c>
      <c r="E35" s="23" t="s">
        <v>17</v>
      </c>
      <c r="F35" s="24" t="s">
        <v>35</v>
      </c>
    </row>
    <row r="36" spans="1:6" x14ac:dyDescent="0.3">
      <c r="A36" s="55" t="s">
        <v>6</v>
      </c>
      <c r="B36" s="56">
        <v>1</v>
      </c>
      <c r="C36" s="56">
        <v>1</v>
      </c>
      <c r="D36" s="57">
        <v>60000</v>
      </c>
      <c r="E36" s="47">
        <v>3</v>
      </c>
      <c r="F36" s="29">
        <f>B36*C36*D36*E36</f>
        <v>180000</v>
      </c>
    </row>
    <row r="37" spans="1:6" x14ac:dyDescent="0.3">
      <c r="A37" s="55" t="s">
        <v>30</v>
      </c>
      <c r="B37" s="56">
        <v>1</v>
      </c>
      <c r="C37" s="56">
        <v>2</v>
      </c>
      <c r="D37" s="57">
        <v>2700</v>
      </c>
      <c r="E37" s="47">
        <v>3</v>
      </c>
      <c r="F37" s="29">
        <f>B37*C37*D37*E37</f>
        <v>16200</v>
      </c>
    </row>
    <row r="38" spans="1:6" x14ac:dyDescent="0.3">
      <c r="A38" s="55" t="s">
        <v>20</v>
      </c>
      <c r="B38" s="58">
        <v>10</v>
      </c>
      <c r="C38" s="58">
        <v>2</v>
      </c>
      <c r="D38" s="57">
        <v>650</v>
      </c>
      <c r="E38" s="47">
        <v>3</v>
      </c>
      <c r="F38" s="29">
        <f>B38*C38*D38*E38</f>
        <v>39000</v>
      </c>
    </row>
    <row r="39" spans="1:6" x14ac:dyDescent="0.3">
      <c r="A39" s="55" t="s">
        <v>7</v>
      </c>
      <c r="B39" s="56">
        <v>2</v>
      </c>
      <c r="C39" s="56">
        <v>1</v>
      </c>
      <c r="D39" s="57">
        <v>29000</v>
      </c>
      <c r="E39" s="47">
        <v>3</v>
      </c>
      <c r="F39" s="29">
        <f>B39*C39*D39*E39</f>
        <v>174000</v>
      </c>
    </row>
    <row r="40" spans="1:6" ht="15" thickBot="1" x14ac:dyDescent="0.35">
      <c r="A40" s="36" t="s">
        <v>8</v>
      </c>
      <c r="B40" s="59"/>
      <c r="C40" s="59"/>
      <c r="D40" s="60"/>
      <c r="E40" s="61"/>
      <c r="F40" s="40">
        <f>SUM(F36:F39)</f>
        <v>409200</v>
      </c>
    </row>
    <row r="41" spans="1:6" ht="15" thickBot="1" x14ac:dyDescent="0.35">
      <c r="A41" s="84"/>
      <c r="B41" s="85"/>
      <c r="C41" s="85"/>
      <c r="D41" s="85"/>
      <c r="E41" s="85"/>
      <c r="F41" s="86"/>
    </row>
    <row r="42" spans="1:6" x14ac:dyDescent="0.3">
      <c r="A42" s="62" t="s">
        <v>9</v>
      </c>
      <c r="B42" s="63"/>
      <c r="C42" s="63"/>
      <c r="D42" s="64"/>
      <c r="E42" s="65"/>
      <c r="F42" s="66">
        <f>(F13+F16)*0.05</f>
        <v>141900</v>
      </c>
    </row>
    <row r="43" spans="1:6" ht="15" thickBot="1" x14ac:dyDescent="0.35">
      <c r="A43" s="67" t="s">
        <v>11</v>
      </c>
      <c r="B43" s="68"/>
      <c r="C43" s="68"/>
      <c r="D43" s="69"/>
      <c r="E43" s="70"/>
      <c r="F43" s="71">
        <f>(F40+F26+F33)*0.04</f>
        <v>78312</v>
      </c>
    </row>
    <row r="44" spans="1:6" ht="15" thickBot="1" x14ac:dyDescent="0.35">
      <c r="A44" s="87"/>
      <c r="B44" s="88"/>
      <c r="C44" s="88"/>
      <c r="D44" s="88"/>
      <c r="E44" s="88"/>
      <c r="F44" s="89"/>
    </row>
    <row r="45" spans="1:6" ht="15" thickBot="1" x14ac:dyDescent="0.35">
      <c r="A45" s="90" t="s">
        <v>65</v>
      </c>
      <c r="B45" s="91"/>
      <c r="C45" s="91"/>
      <c r="D45" s="92"/>
      <c r="E45" s="72"/>
      <c r="F45" s="73">
        <f>F16+F13+F26+F33+F40+F43+F42</f>
        <v>5016012</v>
      </c>
    </row>
  </sheetData>
  <mergeCells count="22">
    <mergeCell ref="A34:F34"/>
    <mergeCell ref="A41:F41"/>
    <mergeCell ref="A44:F44"/>
    <mergeCell ref="A45:D45"/>
    <mergeCell ref="B28:C28"/>
    <mergeCell ref="B29:C29"/>
    <mergeCell ref="B30:C30"/>
    <mergeCell ref="B31:C31"/>
    <mergeCell ref="B32:C32"/>
    <mergeCell ref="B33:C33"/>
    <mergeCell ref="A27:F27"/>
    <mergeCell ref="A1:F1"/>
    <mergeCell ref="B3:F3"/>
    <mergeCell ref="B5:F5"/>
    <mergeCell ref="B6:F6"/>
    <mergeCell ref="B7:F7"/>
    <mergeCell ref="A8:F8"/>
    <mergeCell ref="A9:F9"/>
    <mergeCell ref="A17:F17"/>
    <mergeCell ref="A18:F18"/>
    <mergeCell ref="A20:F20"/>
    <mergeCell ref="A24:F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9"/>
  <sheetViews>
    <sheetView workbookViewId="0">
      <selection activeCell="Q9" sqref="A1:Q9"/>
    </sheetView>
  </sheetViews>
  <sheetFormatPr baseColWidth="10" defaultColWidth="2.6640625" defaultRowHeight="12" x14ac:dyDescent="0.25"/>
  <cols>
    <col min="1" max="1" width="6.5546875" style="1" customWidth="1"/>
    <col min="2" max="2" width="21.5546875" style="1" bestFit="1" customWidth="1"/>
    <col min="3" max="17" width="3.6640625" style="1" customWidth="1"/>
    <col min="18" max="16384" width="2.6640625" style="1"/>
  </cols>
  <sheetData>
    <row r="1" spans="1:17" ht="15" customHeight="1" x14ac:dyDescent="0.25">
      <c r="A1" s="111" t="s">
        <v>53</v>
      </c>
      <c r="B1" s="112"/>
      <c r="C1" s="110">
        <v>2020</v>
      </c>
      <c r="D1" s="110"/>
      <c r="E1" s="110"/>
      <c r="F1" s="110"/>
      <c r="G1" s="110"/>
      <c r="H1" s="110"/>
      <c r="I1" s="110"/>
      <c r="J1" s="110"/>
      <c r="K1" s="110"/>
      <c r="L1" s="110"/>
      <c r="M1" s="110">
        <v>2021</v>
      </c>
      <c r="N1" s="110"/>
      <c r="O1" s="110"/>
      <c r="P1" s="110"/>
      <c r="Q1" s="110"/>
    </row>
    <row r="2" spans="1:17" ht="47.4" x14ac:dyDescent="0.25">
      <c r="A2" s="113"/>
      <c r="B2" s="114"/>
      <c r="C2" s="8" t="s">
        <v>51</v>
      </c>
      <c r="D2" s="8" t="s">
        <v>57</v>
      </c>
      <c r="E2" s="8" t="s">
        <v>58</v>
      </c>
      <c r="F2" s="8" t="s">
        <v>59</v>
      </c>
      <c r="G2" s="8" t="s">
        <v>60</v>
      </c>
      <c r="H2" s="8" t="s">
        <v>61</v>
      </c>
      <c r="I2" s="8" t="s">
        <v>62</v>
      </c>
      <c r="J2" s="8" t="s">
        <v>63</v>
      </c>
      <c r="K2" s="8" t="s">
        <v>64</v>
      </c>
      <c r="L2" s="8" t="s">
        <v>43</v>
      </c>
      <c r="M2" s="8" t="s">
        <v>44</v>
      </c>
      <c r="N2" s="8" t="s">
        <v>45</v>
      </c>
      <c r="O2" s="8" t="s">
        <v>51</v>
      </c>
      <c r="P2" s="8" t="s">
        <v>57</v>
      </c>
      <c r="Q2" s="8" t="s">
        <v>58</v>
      </c>
    </row>
    <row r="3" spans="1:17" x14ac:dyDescent="0.25">
      <c r="A3" s="115" t="s">
        <v>39</v>
      </c>
      <c r="B3" s="115"/>
      <c r="C3" s="3"/>
      <c r="D3" s="2"/>
      <c r="E3" s="2"/>
      <c r="F3" s="2"/>
      <c r="G3" s="2"/>
      <c r="H3" s="4"/>
      <c r="I3" s="2"/>
      <c r="J3" s="5"/>
      <c r="K3" s="5"/>
      <c r="L3" s="5"/>
      <c r="M3" s="5"/>
      <c r="N3" s="7"/>
      <c r="O3" s="2"/>
      <c r="P3" s="2"/>
      <c r="Q3" s="2"/>
    </row>
    <row r="4" spans="1:17" x14ac:dyDescent="0.25">
      <c r="A4" s="115" t="s">
        <v>46</v>
      </c>
      <c r="B4" s="115"/>
      <c r="C4" s="6"/>
      <c r="D4" s="6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12" customHeight="1" x14ac:dyDescent="0.25">
      <c r="A5" s="109" t="s">
        <v>17</v>
      </c>
      <c r="B5" s="2" t="s">
        <v>58</v>
      </c>
      <c r="C5" s="2"/>
      <c r="D5" s="2"/>
      <c r="E5" s="10">
        <v>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x14ac:dyDescent="0.25">
      <c r="A6" s="109"/>
      <c r="B6" s="2" t="s">
        <v>61</v>
      </c>
      <c r="C6" s="2"/>
      <c r="D6" s="2"/>
      <c r="E6" s="9"/>
      <c r="F6" s="9"/>
      <c r="G6" s="11"/>
      <c r="H6" s="10">
        <v>2</v>
      </c>
      <c r="I6" s="11"/>
      <c r="J6" s="11"/>
      <c r="K6" s="11"/>
      <c r="L6" s="11"/>
      <c r="M6" s="11"/>
      <c r="N6" s="11"/>
      <c r="O6" s="11"/>
      <c r="P6" s="9"/>
      <c r="Q6" s="9"/>
    </row>
    <row r="7" spans="1:17" x14ac:dyDescent="0.25">
      <c r="A7" s="109"/>
      <c r="B7" s="2" t="s">
        <v>64</v>
      </c>
      <c r="C7" s="2"/>
      <c r="D7" s="2"/>
      <c r="E7" s="9"/>
      <c r="F7" s="9"/>
      <c r="G7" s="11"/>
      <c r="H7" s="11"/>
      <c r="I7" s="11"/>
      <c r="J7" s="11"/>
      <c r="K7" s="10">
        <v>3</v>
      </c>
      <c r="L7" s="11"/>
      <c r="M7" s="11"/>
      <c r="N7" s="11"/>
      <c r="O7" s="11"/>
      <c r="P7" s="9"/>
      <c r="Q7" s="9"/>
    </row>
    <row r="8" spans="1:17" x14ac:dyDescent="0.25">
      <c r="A8" s="109"/>
      <c r="B8" s="2" t="s">
        <v>45</v>
      </c>
      <c r="C8" s="2"/>
      <c r="D8" s="2"/>
      <c r="E8" s="9"/>
      <c r="F8" s="9"/>
      <c r="G8" s="11"/>
      <c r="H8" s="11"/>
      <c r="I8" s="11"/>
      <c r="J8" s="11"/>
      <c r="K8" s="11"/>
      <c r="L8" s="11"/>
      <c r="M8" s="11"/>
      <c r="N8" s="10">
        <v>4</v>
      </c>
      <c r="O8" s="11"/>
      <c r="P8" s="9"/>
      <c r="Q8" s="9"/>
    </row>
    <row r="9" spans="1:17" x14ac:dyDescent="0.25">
      <c r="A9" s="109"/>
      <c r="B9" s="2" t="s">
        <v>58</v>
      </c>
      <c r="C9" s="2"/>
      <c r="D9" s="2"/>
      <c r="E9" s="9"/>
      <c r="F9" s="9"/>
      <c r="G9" s="11"/>
      <c r="H9" s="11"/>
      <c r="I9" s="11"/>
      <c r="J9" s="11"/>
      <c r="K9" s="11"/>
      <c r="L9" s="11"/>
      <c r="M9" s="11"/>
      <c r="N9" s="11"/>
      <c r="O9" s="11"/>
      <c r="P9" s="9"/>
      <c r="Q9" s="10">
        <v>5</v>
      </c>
    </row>
  </sheetData>
  <mergeCells count="6">
    <mergeCell ref="A5:A9"/>
    <mergeCell ref="C1:L1"/>
    <mergeCell ref="M1:Q1"/>
    <mergeCell ref="A1:B2"/>
    <mergeCell ref="A4:B4"/>
    <mergeCell ref="A3:B3"/>
  </mergeCells>
  <phoneticPr fontId="2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Cotización_3 campañas</vt:lpstr>
      <vt:lpstr>Gantt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eabrigo</dc:creator>
  <cp:lastModifiedBy>Annie Martinson</cp:lastModifiedBy>
  <cp:lastPrinted>2019-06-27T04:40:20Z</cp:lastPrinted>
  <dcterms:created xsi:type="dcterms:W3CDTF">2017-06-09T05:14:01Z</dcterms:created>
  <dcterms:modified xsi:type="dcterms:W3CDTF">2021-03-28T02:10:37Z</dcterms:modified>
</cp:coreProperties>
</file>